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7 03 2130 р Левобережье 7 домов + Советская, 52\Лот №7 Советская 52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лот1!$A$1:$H$47</definedName>
  </definedNames>
  <calcPr calcId="152511"/>
</workbook>
</file>

<file path=xl/calcChain.xml><?xml version="1.0" encoding="utf-8"?>
<calcChain xmlns="http://schemas.openxmlformats.org/spreadsheetml/2006/main">
  <c r="F38" i="3" l="1"/>
  <c r="F37" i="3"/>
  <c r="E37" i="3"/>
  <c r="D34" i="3"/>
  <c r="D35" i="3" l="1"/>
  <c r="D33" i="3" l="1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D28" i="3"/>
  <c r="D14" i="3" l="1"/>
  <c r="D9" i="3" l="1"/>
  <c r="D37" i="3" s="1"/>
  <c r="D39" i="3" s="1"/>
</calcChain>
</file>

<file path=xl/sharedStrings.xml><?xml version="1.0" encoding="utf-8"?>
<sst xmlns="http://schemas.openxmlformats.org/spreadsheetml/2006/main" count="58" uniqueCount="54">
  <si>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</si>
  <si>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</si>
  <si>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</si>
  <si>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</si>
  <si>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</si>
  <si>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</si>
  <si>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</si>
  <si>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</si>
  <si>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</si>
  <si>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</si>
  <si>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</si>
  <si>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</si>
  <si>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</si>
  <si>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</si>
  <si>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</si>
  <si>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</si>
  <si>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</si>
  <si>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</si>
  <si>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</si>
  <si>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</si>
  <si>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</si>
  <si>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</si>
  <si>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</si>
  <si>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</si>
  <si>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</si>
  <si>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</si>
  <si>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</si>
  <si>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</si>
  <si>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</si>
  <si>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</si>
  <si>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</si>
  <si>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</si>
  <si>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</si>
  <si>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</si>
  <si>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</si>
  <si>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</si>
  <si>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</si>
  <si>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</si>
  <si>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</si>
  <si>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</si>
  <si>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</si>
  <si>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</si>
  <si>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</si>
  <si>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</si>
  <si>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</si>
  <si>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</si>
  <si>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</si>
  <si>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</si>
  <si>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</si>
  <si>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</si>
  <si>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>Лот №7 Соломбальский территориальный округ</t>
  </si>
  <si>
    <t xml:space="preserve">ул. Советская </t>
  </si>
  <si>
    <t>52</t>
  </si>
  <si>
    <t>Проведение технической инвентаризации.                                     В тарифе распределяется на площадь жилых помещений в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</si>
</sst>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4" fontId="13" fillId="2" borderId="1" xfId="0" applyNumberFormat="1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4" fontId="16" fillId="2" borderId="1" xfId="0" applyNumberFormat="1" applyFont="1" applyFill="1" applyBorder="1" applyAlignment="1">
      <alignment horizontal="center"/>
    </xf>
    <xf numFmtId="0" fontId="17" fillId="0" borderId="0" xfId="0" applyFont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vertical="center"/>
    </xf>
    <xf numFmtId="4" fontId="7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left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4" fontId="14" fillId="3" borderId="12" xfId="0" applyNumberFormat="1" applyFont="1" applyFill="1" applyBorder="1" applyAlignment="1">
      <alignment horizontal="center" vertical="center" wrapText="1"/>
    </xf>
    <xf numFmtId="4" fontId="14" fillId="3" borderId="1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topLeftCell="A34" zoomScale="86" zoomScaleNormal="100" zoomScaleSheetLayoutView="86" workbookViewId="0">
      <selection activeCell="L39" sqref="L39"/>
    </sheetView>
  </sheetViews>
  <sheetFormatPr defaultRowHeight="12.75" x14ac:dyDescent="0.2"/>
  <cols>
    <col min="1" max="1" width="55.5703125" style="5" customWidth="1"/>
    <col min="2" max="2" width="34.7109375" style="18" customWidth="1"/>
    <col min="3" max="3" width="27.140625" style="18" customWidth="1"/>
    <col min="4" max="4" width="9.28515625" style="6" customWidth="1"/>
    <col min="6" max="6" width="14.42578125" customWidth="1"/>
  </cols>
  <sheetData>
    <row r="1" spans="1:4" s="1" customFormat="1" ht="16.5" customHeight="1" x14ac:dyDescent="0.25">
      <c r="A1" s="23" t="s">
        <v>19</v>
      </c>
      <c r="B1" s="23"/>
      <c r="C1" s="23"/>
      <c r="D1" s="15"/>
    </row>
    <row r="2" spans="1:4" s="1" customFormat="1" ht="16.5" customHeight="1" x14ac:dyDescent="0.25">
      <c r="A2" s="23" t="s">
        <v>18</v>
      </c>
      <c r="B2" s="23"/>
      <c r="C2" s="23"/>
      <c r="D2" s="3"/>
    </row>
    <row r="3" spans="1:4" s="1" customFormat="1" ht="16.5" customHeight="1" x14ac:dyDescent="0.25">
      <c r="A3" s="23" t="s">
        <v>17</v>
      </c>
      <c r="B3" s="23"/>
      <c r="C3" s="23"/>
      <c r="D3" s="3"/>
    </row>
    <row r="4" spans="1:4" s="1" customFormat="1" ht="16.5" customHeight="1" x14ac:dyDescent="0.2">
      <c r="A4" s="23" t="s">
        <v>16</v>
      </c>
      <c r="B4" s="23"/>
      <c r="C4" s="23"/>
      <c r="D4" s="6"/>
    </row>
    <row r="5" spans="1:4" s="1" customFormat="1" x14ac:dyDescent="0.2">
      <c r="A5" s="4" t="s">
        <v>50</v>
      </c>
      <c r="B5" s="18"/>
      <c r="C5" s="18"/>
      <c r="D5" s="6"/>
    </row>
    <row r="6" spans="1:4" s="1" customFormat="1" ht="15.75" customHeight="1" x14ac:dyDescent="0.2">
      <c r="A6" s="53" t="s">
        <v>15</v>
      </c>
      <c r="B6" s="38" t="s">
        <v>14</v>
      </c>
      <c r="C6" s="39"/>
      <c r="D6" s="21"/>
    </row>
    <row r="7" spans="1:4" s="7" customFormat="1" ht="71.25" customHeight="1" x14ac:dyDescent="0.2">
      <c r="A7" s="54"/>
      <c r="B7" s="55" t="s">
        <v>13</v>
      </c>
      <c r="C7" s="56" t="s">
        <v>49</v>
      </c>
      <c r="D7" s="51" t="s">
        <v>51</v>
      </c>
    </row>
    <row r="8" spans="1:4" s="7" customFormat="1" ht="22.5" customHeight="1" x14ac:dyDescent="0.2">
      <c r="A8" s="54"/>
      <c r="B8" s="55"/>
      <c r="C8" s="57"/>
      <c r="D8" s="52" t="s">
        <v>52</v>
      </c>
    </row>
    <row r="9" spans="1:4" s="1" customFormat="1" ht="12.75" customHeight="1" x14ac:dyDescent="0.2">
      <c r="A9" s="31" t="s">
        <v>12</v>
      </c>
      <c r="B9" s="40"/>
      <c r="C9" s="32">
        <v>0</v>
      </c>
      <c r="D9" s="11">
        <f t="shared" ref="D9" si="0">SUM(D10:D13)</f>
        <v>0</v>
      </c>
    </row>
    <row r="10" spans="1:4" s="1" customFormat="1" ht="12.75" customHeight="1" x14ac:dyDescent="0.2">
      <c r="A10" s="30" t="s">
        <v>20</v>
      </c>
      <c r="B10" s="40" t="s">
        <v>43</v>
      </c>
      <c r="C10" s="29">
        <v>0</v>
      </c>
      <c r="D10" s="9">
        <f>$C$10*12*D38</f>
        <v>0</v>
      </c>
    </row>
    <row r="11" spans="1:4" s="1" customFormat="1" ht="27.75" customHeight="1" x14ac:dyDescent="0.2">
      <c r="A11" s="30" t="s">
        <v>25</v>
      </c>
      <c r="B11" s="40" t="s">
        <v>44</v>
      </c>
      <c r="C11" s="29">
        <v>0</v>
      </c>
      <c r="D11" s="9">
        <f>$C$11*12*D38</f>
        <v>0</v>
      </c>
    </row>
    <row r="12" spans="1:4" s="1" customFormat="1" x14ac:dyDescent="0.2">
      <c r="A12" s="30"/>
      <c r="B12" s="40"/>
      <c r="C12" s="29"/>
      <c r="D12" s="9"/>
    </row>
    <row r="13" spans="1:4" s="1" customFormat="1" x14ac:dyDescent="0.2">
      <c r="A13" s="30"/>
      <c r="B13" s="40"/>
      <c r="C13" s="29"/>
      <c r="D13" s="9"/>
    </row>
    <row r="14" spans="1:4" s="1" customFormat="1" ht="23.85" customHeight="1" x14ac:dyDescent="0.2">
      <c r="A14" s="31" t="s">
        <v>11</v>
      </c>
      <c r="B14" s="40"/>
      <c r="C14" s="32">
        <f>SUM(C15:C21)</f>
        <v>4.4300000000000006</v>
      </c>
      <c r="D14" s="8">
        <f>SUM(D15:D21)</f>
        <v>34649.687999999995</v>
      </c>
    </row>
    <row r="15" spans="1:4" s="1" customFormat="1" x14ac:dyDescent="0.2">
      <c r="A15" s="30" t="s">
        <v>26</v>
      </c>
      <c r="B15" s="40" t="s">
        <v>21</v>
      </c>
      <c r="C15" s="29">
        <v>0.41</v>
      </c>
      <c r="D15" s="9">
        <f>$C$15*12*D38</f>
        <v>3206.8559999999998</v>
      </c>
    </row>
    <row r="16" spans="1:4" s="1" customFormat="1" x14ac:dyDescent="0.2">
      <c r="A16" s="30" t="s">
        <v>27</v>
      </c>
      <c r="B16" s="40" t="s">
        <v>10</v>
      </c>
      <c r="C16" s="29">
        <v>0.49</v>
      </c>
      <c r="D16" s="9">
        <f>$C$16*12*D38</f>
        <v>3832.5839999999998</v>
      </c>
    </row>
    <row r="17" spans="1:4" s="1" customFormat="1" x14ac:dyDescent="0.2">
      <c r="A17" s="30" t="s">
        <v>28</v>
      </c>
      <c r="B17" s="40" t="s">
        <v>22</v>
      </c>
      <c r="C17" s="29">
        <v>0.37</v>
      </c>
      <c r="D17" s="9">
        <f>$C$17*12*D38</f>
        <v>2893.9919999999993</v>
      </c>
    </row>
    <row r="18" spans="1:4" s="1" customFormat="1" ht="57.75" customHeight="1" x14ac:dyDescent="0.2">
      <c r="A18" s="33" t="s">
        <v>29</v>
      </c>
      <c r="B18" s="40" t="s">
        <v>9</v>
      </c>
      <c r="C18" s="29">
        <v>0.6</v>
      </c>
      <c r="D18" s="9">
        <f>$C$18*12*D38</f>
        <v>4692.9599999999991</v>
      </c>
    </row>
    <row r="19" spans="1:4" s="1" customFormat="1" ht="38.25" customHeight="1" x14ac:dyDescent="0.2">
      <c r="A19" s="30" t="s">
        <v>30</v>
      </c>
      <c r="B19" s="40" t="s">
        <v>44</v>
      </c>
      <c r="C19" s="29">
        <v>7.0000000000000007E-2</v>
      </c>
      <c r="D19" s="9">
        <f>$C$19*12*D38</f>
        <v>547.51200000000006</v>
      </c>
    </row>
    <row r="20" spans="1:4" s="1" customFormat="1" x14ac:dyDescent="0.2">
      <c r="A20" s="30" t="s">
        <v>31</v>
      </c>
      <c r="B20" s="40" t="s">
        <v>45</v>
      </c>
      <c r="C20" s="29">
        <v>2.4900000000000002</v>
      </c>
      <c r="D20" s="9">
        <f>$C$20*12*D38</f>
        <v>19475.784</v>
      </c>
    </row>
    <row r="21" spans="1:4" s="25" customFormat="1" ht="12.75" customHeight="1" x14ac:dyDescent="0.2">
      <c r="A21" s="41"/>
      <c r="B21" s="42"/>
      <c r="C21" s="43"/>
      <c r="D21" s="24"/>
    </row>
    <row r="22" spans="1:4" s="25" customFormat="1" ht="12.75" customHeight="1" x14ac:dyDescent="0.2">
      <c r="A22" s="49"/>
      <c r="B22" s="42"/>
      <c r="C22" s="43"/>
      <c r="D22" s="24"/>
    </row>
    <row r="23" spans="1:4" s="25" customFormat="1" ht="12.75" customHeight="1" x14ac:dyDescent="0.2">
      <c r="A23" s="49"/>
      <c r="B23" s="42"/>
      <c r="C23" s="43"/>
      <c r="D23" s="24"/>
    </row>
    <row r="24" spans="1:4" s="1" customFormat="1" ht="27" customHeight="1" x14ac:dyDescent="0.2">
      <c r="A24" s="31" t="s">
        <v>8</v>
      </c>
      <c r="B24" s="40"/>
      <c r="C24" s="34">
        <f>SUM(C25:C27)</f>
        <v>2.1399999999999997</v>
      </c>
      <c r="D24" s="10">
        <f>SUM(D25:D27)</f>
        <v>16738.223999999998</v>
      </c>
    </row>
    <row r="25" spans="1:4" s="1" customFormat="1" ht="36" customHeight="1" x14ac:dyDescent="0.2">
      <c r="A25" s="30" t="s">
        <v>32</v>
      </c>
      <c r="B25" s="40" t="s">
        <v>3</v>
      </c>
      <c r="C25" s="29">
        <v>1.1299999999999999</v>
      </c>
      <c r="D25" s="9">
        <f>$C$25*12*D38</f>
        <v>8838.4079999999994</v>
      </c>
    </row>
    <row r="26" spans="1:4" s="1" customFormat="1" ht="71.25" customHeight="1" x14ac:dyDescent="0.2">
      <c r="A26" s="30" t="s">
        <v>33</v>
      </c>
      <c r="B26" s="40" t="s">
        <v>7</v>
      </c>
      <c r="C26" s="29">
        <v>0.16</v>
      </c>
      <c r="D26" s="9">
        <f>$C$26*12*D38</f>
        <v>1251.4559999999999</v>
      </c>
    </row>
    <row r="27" spans="1:4" s="1" customFormat="1" ht="112.5" customHeight="1" x14ac:dyDescent="0.2">
      <c r="A27" s="30" t="s">
        <v>34</v>
      </c>
      <c r="B27" s="40" t="s">
        <v>6</v>
      </c>
      <c r="C27" s="29">
        <v>0.85</v>
      </c>
      <c r="D27" s="9">
        <f>$C$27*12*D38</f>
        <v>6648.3599999999988</v>
      </c>
    </row>
    <row r="28" spans="1:4" s="1" customFormat="1" ht="24.75" customHeight="1" x14ac:dyDescent="0.2">
      <c r="A28" s="31" t="s">
        <v>5</v>
      </c>
      <c r="B28" s="40"/>
      <c r="C28" s="34">
        <f>SUM(C29:C33)</f>
        <v>10.93</v>
      </c>
      <c r="D28" s="22">
        <f>SUM(D29:D33)</f>
        <v>85490.087999999989</v>
      </c>
    </row>
    <row r="29" spans="1:4" s="27" customFormat="1" ht="152.25" customHeight="1" x14ac:dyDescent="0.2">
      <c r="A29" s="30" t="s">
        <v>35</v>
      </c>
      <c r="B29" s="40" t="s">
        <v>23</v>
      </c>
      <c r="C29" s="44">
        <v>6.6</v>
      </c>
      <c r="D29" s="26">
        <f>$C$29*12*D38</f>
        <v>51622.55999999999</v>
      </c>
    </row>
    <row r="30" spans="1:4" s="1" customFormat="1" ht="63.75" customHeight="1" x14ac:dyDescent="0.2">
      <c r="A30" s="30" t="s">
        <v>36</v>
      </c>
      <c r="B30" s="40" t="s">
        <v>4</v>
      </c>
      <c r="C30" s="29">
        <v>1.37</v>
      </c>
      <c r="D30" s="26">
        <f>$C$30*12*D38</f>
        <v>10715.592000000001</v>
      </c>
    </row>
    <row r="31" spans="1:4" s="1" customFormat="1" ht="78.75" customHeight="1" x14ac:dyDescent="0.2">
      <c r="A31" s="30" t="s">
        <v>37</v>
      </c>
      <c r="B31" s="40" t="s">
        <v>24</v>
      </c>
      <c r="C31" s="29">
        <v>1.69</v>
      </c>
      <c r="D31" s="26">
        <f>$C$31*12*D38</f>
        <v>13218.503999999999</v>
      </c>
    </row>
    <row r="32" spans="1:4" s="1" customFormat="1" ht="33" customHeight="1" x14ac:dyDescent="0.2">
      <c r="A32" s="30" t="s">
        <v>38</v>
      </c>
      <c r="B32" s="40" t="s">
        <v>3</v>
      </c>
      <c r="C32" s="29">
        <v>0.94</v>
      </c>
      <c r="D32" s="26">
        <f>$C$32*12*D38</f>
        <v>7352.3039999999992</v>
      </c>
    </row>
    <row r="33" spans="1:6" s="1" customFormat="1" x14ac:dyDescent="0.2">
      <c r="A33" s="30" t="s">
        <v>39</v>
      </c>
      <c r="B33" s="40" t="s">
        <v>6</v>
      </c>
      <c r="C33" s="29">
        <v>0.33</v>
      </c>
      <c r="D33" s="26">
        <f>$C$33*12*D38</f>
        <v>2581.1279999999997</v>
      </c>
    </row>
    <row r="34" spans="1:6" s="27" customFormat="1" ht="94.5" customHeight="1" x14ac:dyDescent="0.2">
      <c r="A34" s="45" t="s">
        <v>40</v>
      </c>
      <c r="B34" s="40" t="s">
        <v>46</v>
      </c>
      <c r="C34" s="48" t="s">
        <v>53</v>
      </c>
      <c r="D34" s="28">
        <f>7500/2</f>
        <v>3750</v>
      </c>
    </row>
    <row r="35" spans="1:6" s="1" customFormat="1" x14ac:dyDescent="0.2">
      <c r="A35" s="45" t="s">
        <v>41</v>
      </c>
      <c r="B35" s="40" t="s">
        <v>47</v>
      </c>
      <c r="C35" s="34">
        <v>2.78</v>
      </c>
      <c r="D35" s="19">
        <f>$C$35*12*D38</f>
        <v>21744.047999999999</v>
      </c>
    </row>
    <row r="36" spans="1:6" s="1" customFormat="1" x14ac:dyDescent="0.2">
      <c r="A36" s="45" t="s">
        <v>42</v>
      </c>
      <c r="B36" s="40" t="s">
        <v>47</v>
      </c>
      <c r="C36" s="34">
        <v>0.65</v>
      </c>
      <c r="D36" s="19">
        <v>0</v>
      </c>
    </row>
    <row r="37" spans="1:6" s="14" customFormat="1" x14ac:dyDescent="0.2">
      <c r="A37" s="37" t="s">
        <v>2</v>
      </c>
      <c r="B37" s="46"/>
      <c r="C37" s="35"/>
      <c r="D37" s="12">
        <f>D35+D34+D28+D24+D14+D9+D36</f>
        <v>162372.04799999998</v>
      </c>
      <c r="E37" s="58">
        <f>D37/12</f>
        <v>13531.003999999999</v>
      </c>
      <c r="F37" s="58">
        <f>E37*5/100</f>
        <v>676.5501999999999</v>
      </c>
    </row>
    <row r="38" spans="1:6" s="2" customFormat="1" ht="25.5" customHeight="1" x14ac:dyDescent="0.2">
      <c r="A38" s="37" t="s">
        <v>1</v>
      </c>
      <c r="B38" s="46"/>
      <c r="C38" s="36"/>
      <c r="D38" s="50">
        <v>651.79999999999995</v>
      </c>
      <c r="E38" s="59"/>
      <c r="F38" s="59">
        <f>D38*70*80/100</f>
        <v>36500.800000000003</v>
      </c>
    </row>
    <row r="39" spans="1:6" s="2" customFormat="1" ht="25.5" customHeight="1" x14ac:dyDescent="0.2">
      <c r="A39" s="37" t="s">
        <v>48</v>
      </c>
      <c r="B39" s="47"/>
      <c r="C39" s="36"/>
      <c r="D39" s="13">
        <f>D37 /12/D38</f>
        <v>20.759441546486652</v>
      </c>
    </row>
    <row r="40" spans="1:6" s="2" customFormat="1" ht="15.75" customHeight="1" x14ac:dyDescent="0.2">
      <c r="A40" s="16"/>
      <c r="B40" s="20"/>
      <c r="C40" s="20"/>
      <c r="D40" s="17"/>
    </row>
    <row r="41" spans="1:6" s="2" customFormat="1" ht="25.5" customHeight="1" x14ac:dyDescent="0.2">
      <c r="A41" s="16"/>
      <c r="B41" s="20"/>
      <c r="C41" s="20"/>
      <c r="D41" s="17"/>
    </row>
    <row r="42" spans="1:6" s="1" customFormat="1" ht="12.75" customHeight="1" x14ac:dyDescent="0.2">
      <c r="A42" s="5"/>
      <c r="B42" s="18"/>
      <c r="C42" s="18"/>
      <c r="D42" s="6"/>
    </row>
    <row r="43" spans="1:6" s="1" customFormat="1" ht="12.75" hidden="1" customHeight="1" x14ac:dyDescent="0.2">
      <c r="A43" s="5"/>
      <c r="B43" s="18"/>
      <c r="C43" s="18"/>
      <c r="D43" s="6"/>
    </row>
    <row r="44" spans="1:6" s="1" customFormat="1" x14ac:dyDescent="0.2">
      <c r="A44" s="5"/>
      <c r="B44" s="18"/>
      <c r="C44" s="18"/>
      <c r="D44" s="6"/>
    </row>
    <row r="45" spans="1:6" s="1" customFormat="1" x14ac:dyDescent="0.2">
      <c r="A45" s="5"/>
      <c r="B45" s="18"/>
      <c r="C45" s="18"/>
      <c r="D45" s="6"/>
    </row>
    <row r="46" spans="1:6" s="1" customFormat="1" x14ac:dyDescent="0.2">
      <c r="A46" s="5" t="s">
        <v>0</v>
      </c>
      <c r="B46" s="18"/>
      <c r="C46" s="18"/>
      <c r="D46" s="6"/>
    </row>
    <row r="47" spans="1:6" s="1" customFormat="1" x14ac:dyDescent="0.2">
      <c r="A47" s="5"/>
      <c r="B47" s="18"/>
      <c r="C47" s="18"/>
      <c r="D47" s="6"/>
    </row>
  </sheetData>
  <mergeCells count="3">
    <mergeCell ref="A6:A8"/>
    <mergeCell ref="B7:B8"/>
    <mergeCell ref="C7:C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2017-07-12T07:39:38Z</dcterms:modified>
</cp:coreProperties>
</file>